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P:\איסוף מידע סטטיטי\2021\"/>
    </mc:Choice>
  </mc:AlternateContent>
  <xr:revisionPtr revIDLastSave="0" documentId="8_{A7B20002-07D0-4A4B-9449-6122389496F9}" xr6:coauthVersionLast="47" xr6:coauthVersionMax="47" xr10:uidLastSave="{00000000-0000-0000-0000-000000000000}"/>
  <bookViews>
    <workbookView xWindow="-108" yWindow="-108" windowWidth="23256" windowHeight="12576" activeTab="1" xr2:uid="{FF1F682B-3A85-436C-B696-DC5197F42BD3}"/>
  </bookViews>
  <sheets>
    <sheet name="נספח ב5 - G" sheetId="1" r:id="rId1"/>
    <sheet name="נספח ב4 - G" sheetId="2"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0" i="2" l="1"/>
  <c r="O10" i="2"/>
  <c r="N10" i="2"/>
  <c r="M10" i="2"/>
  <c r="L10" i="2"/>
  <c r="K10" i="2"/>
  <c r="J10" i="2"/>
  <c r="J8" i="2"/>
  <c r="B3" i="2"/>
  <c r="B2" i="2"/>
  <c r="B1" i="2"/>
  <c r="B3" i="1"/>
  <c r="B2" i="1"/>
  <c r="B1" i="1"/>
</calcChain>
</file>

<file path=xl/sharedStrings.xml><?xml version="1.0" encoding="utf-8"?>
<sst xmlns="http://schemas.openxmlformats.org/spreadsheetml/2006/main" count="91" uniqueCount="56">
  <si>
    <t>חזרה</t>
  </si>
  <si>
    <t>בקשות להעברת כספים בין קופות גמל או בין מסלולי השקעה</t>
  </si>
  <si>
    <t>מדדי הבקשות
(אחוזים)</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</si>
  <si>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</si>
  <si>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</si>
  <si>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</si>
  <si>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סה"כ</t>
  </si>
  <si>
    <t>עד 5 ימים</t>
  </si>
  <si>
    <t>6-15 ימים</t>
  </si>
  <si>
    <t>16-25 ימים</t>
  </si>
  <si>
    <t>26-35 ימים</t>
  </si>
  <si>
    <t>36-45 ימים</t>
  </si>
  <si>
    <t>46 ימים ומעלה</t>
  </si>
  <si>
    <t>עד 3 ימים</t>
  </si>
  <si>
    <t>4-5 ימים</t>
  </si>
  <si>
    <t>6-10 ימים</t>
  </si>
  <si>
    <t>11-15 ימים</t>
  </si>
  <si>
    <t>16-20 ימים</t>
  </si>
  <si>
    <t>21 ימים ומעלה</t>
  </si>
  <si>
    <t>(1)</t>
  </si>
  <si>
    <t>(2)</t>
  </si>
  <si>
    <t>(3)</t>
  </si>
  <si>
    <t>(4)</t>
  </si>
  <si>
    <t>(5)</t>
  </si>
  <si>
    <t>(6)</t>
  </si>
  <si>
    <t>(7)</t>
  </si>
  <si>
    <t>(8)</t>
  </si>
  <si>
    <t>(9)</t>
  </si>
  <si>
    <t>(10)</t>
  </si>
  <si>
    <t>(11)</t>
  </si>
  <si>
    <t>(12)</t>
  </si>
  <si>
    <t>(13)</t>
  </si>
  <si>
    <t>(14)</t>
  </si>
  <si>
    <t>(15)</t>
  </si>
  <si>
    <t>(16)</t>
  </si>
  <si>
    <t>(17)</t>
  </si>
  <si>
    <t>(18)</t>
  </si>
  <si>
    <t>(19)</t>
  </si>
  <si>
    <t>(20)</t>
  </si>
  <si>
    <t>(21)</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</si>
  <si>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</si>
  <si>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</si>
  <si>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</si>
  <si>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</si>
  <si>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</si>
  <si>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</si>
  <si>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בקשות למשיכת כספים או לקבלת קצבת זקנה</t>
  </si>
  <si>
    <t>משך זמן הטיפול בבקשות למשיכת כספים בסכום חד-פעמי</t>
  </si>
  <si>
    <t>משך זמן הטיפול בבקשות לקבלת קצבת זקנה</t>
  </si>
  <si>
    <t>21-30 ימים</t>
  </si>
  <si>
    <t>31 ימים ומעלה</t>
  </si>
  <si>
    <t>11-20 ימים</t>
  </si>
  <si>
    <t>31-40 ימים</t>
  </si>
  <si>
    <t>41 ימים ומעלה</t>
  </si>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</sst>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4"/>
      <color theme="1"/>
      <name val="Arial"/>
      <family val="2"/>
      <charset val="177"/>
      <scheme val="minor"/>
    </font>
    <font>
      <u/>
      <sz val="14"/>
      <color theme="10"/>
      <name val="Arial"/>
      <family val="2"/>
      <charset val="177"/>
      <scheme val="minor"/>
    </font>
    <font>
      <sz val="10"/>
      <name val="Arial"/>
      <family val="2"/>
    </font>
    <font>
      <b/>
      <sz val="14"/>
      <color indexed="8"/>
      <name val="David"/>
      <family val="2"/>
      <charset val="177"/>
    </font>
    <font>
      <sz val="10"/>
      <name val="David"/>
      <family val="2"/>
      <charset val="177"/>
    </font>
    <font>
      <b/>
      <sz val="16"/>
      <color indexed="8"/>
      <name val="David"/>
      <family val="2"/>
      <charset val="177"/>
    </font>
    <font>
      <b/>
      <sz val="12"/>
      <name val="David"/>
      <family val="2"/>
      <charset val="177"/>
    </font>
    <font>
      <b/>
      <sz val="14"/>
      <name val="David"/>
      <family val="2"/>
      <charset val="177"/>
    </font>
    <font>
      <b/>
      <sz val="11"/>
      <color indexed="8"/>
      <name val="David"/>
      <family val="2"/>
      <charset val="177"/>
    </font>
    <font>
      <b/>
      <u/>
      <sz val="10"/>
      <name val="David"/>
      <family val="2"/>
      <charset val="177"/>
    </font>
    <font>
      <b/>
      <sz val="10"/>
      <name val="David"/>
      <family val="2"/>
      <charset val="177"/>
    </font>
    <font>
      <sz val="10"/>
      <color indexed="8"/>
      <name val="David"/>
      <family val="2"/>
      <charset val="177"/>
    </font>
    <font>
      <sz val="10"/>
      <color indexed="10"/>
      <name val="David"/>
      <family val="2"/>
      <charset val="177"/>
    </font>
  </fonts>
  <fills count="6">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indexed="26"/>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applyNumberFormat="0" applyFill="0" applyBorder="0" applyAlignment="0" applyProtection="0"/>
    <xf numFmtId="0" fontId="2" fillId="0" borderId="0">
      <alignment wrapText="1"/>
    </xf>
    <xf numFmtId="0" fontId="2" fillId="0" borderId="0"/>
    <xf numFmtId="0" fontId="2" fillId="0" borderId="0">
      <alignment wrapText="1"/>
    </xf>
  </cellStyleXfs>
  <cellXfs count="39">
    <xf numFmtId="0" fontId="0" fillId="0" borderId="0" xfId="0"/>
    <xf numFmtId="0" fontId="3" fillId="0" borderId="0" xfId="2" applyFont="1" applyAlignment="1">
      <alignment horizontal="right" readingOrder="2"/>
    </xf>
    <xf numFmtId="0" fontId="4" fillId="0" borderId="0" xfId="3" applyFont="1"/>
    <xf numFmtId="0" fontId="5" fillId="2" borderId="0" xfId="2" applyFont="1" applyFill="1" applyAlignment="1">
      <alignment horizontal="right" vertical="center"/>
    </xf>
    <xf numFmtId="0" fontId="6" fillId="0" borderId="0" xfId="3" applyFont="1"/>
    <xf numFmtId="0" fontId="1" fillId="3" borderId="0" xfId="1" applyFill="1" applyAlignment="1" applyProtection="1"/>
    <xf numFmtId="0" fontId="7" fillId="0" borderId="0" xfId="3" applyFont="1"/>
    <xf numFmtId="0" fontId="8" fillId="0" borderId="0" xfId="4" applyFont="1" applyAlignment="1">
      <alignment horizontal="right" vertical="center"/>
    </xf>
    <xf numFmtId="0" fontId="9" fillId="4" borderId="1" xfId="3" applyFont="1" applyFill="1" applyBorder="1" applyAlignment="1">
      <alignment horizontal="center" vertical="center" wrapText="1"/>
    </xf>
    <xf numFmtId="0" fontId="10" fillId="4" borderId="2" xfId="3" applyFont="1" applyFill="1" applyBorder="1" applyAlignment="1">
      <alignment horizontal="center" vertical="top" wrapText="1"/>
    </xf>
    <xf numFmtId="0" fontId="10" fillId="4" borderId="3" xfId="3" applyFont="1" applyFill="1" applyBorder="1" applyAlignment="1">
      <alignment horizontal="center" vertical="top" wrapText="1"/>
    </xf>
    <xf numFmtId="0" fontId="10" fillId="4" borderId="4" xfId="3" applyFont="1" applyFill="1" applyBorder="1" applyAlignment="1">
      <alignment horizontal="center" vertical="top" wrapText="1"/>
    </xf>
    <xf numFmtId="0" fontId="9" fillId="4" borderId="5" xfId="3" applyFont="1" applyFill="1" applyBorder="1" applyAlignment="1">
      <alignment horizontal="center" vertical="center" wrapText="1"/>
    </xf>
    <xf numFmtId="0" fontId="10" fillId="4" borderId="6" xfId="3" applyFont="1" applyFill="1" applyBorder="1" applyAlignment="1">
      <alignment horizontal="right" vertical="top" wrapText="1"/>
    </xf>
    <xf numFmtId="0" fontId="10" fillId="4" borderId="7" xfId="3" applyFont="1" applyFill="1" applyBorder="1" applyAlignment="1">
      <alignment horizontal="center" vertical="top" wrapText="1" readingOrder="2"/>
    </xf>
    <xf numFmtId="0" fontId="10" fillId="4" borderId="8" xfId="3" applyFont="1" applyFill="1" applyBorder="1" applyAlignment="1">
      <alignment horizontal="center" vertical="top" wrapText="1" readingOrder="2"/>
    </xf>
    <xf numFmtId="0" fontId="10" fillId="4" borderId="9" xfId="3" applyFont="1" applyFill="1" applyBorder="1" applyAlignment="1">
      <alignment horizontal="center" vertical="top" wrapText="1" readingOrder="2"/>
    </xf>
    <xf numFmtId="0" fontId="10" fillId="4" borderId="10" xfId="3" applyFont="1" applyFill="1" applyBorder="1" applyAlignment="1">
      <alignment horizontal="right" vertical="top" wrapText="1"/>
    </xf>
    <xf numFmtId="0" fontId="9" fillId="4" borderId="11" xfId="3" applyFont="1" applyFill="1" applyBorder="1" applyAlignment="1">
      <alignment horizontal="center" vertical="center" wrapText="1"/>
    </xf>
    <xf numFmtId="49" fontId="10" fillId="4" borderId="12" xfId="3" applyNumberFormat="1" applyFont="1" applyFill="1" applyBorder="1" applyAlignment="1">
      <alignment horizontal="center" vertical="top" wrapText="1"/>
    </xf>
    <xf numFmtId="49" fontId="10" fillId="4" borderId="13" xfId="3" applyNumberFormat="1" applyFont="1" applyFill="1" applyBorder="1" applyAlignment="1">
      <alignment horizontal="center" vertical="top" wrapText="1"/>
    </xf>
    <xf numFmtId="49" fontId="10" fillId="4" borderId="14" xfId="3" applyNumberFormat="1" applyFont="1" applyFill="1" applyBorder="1" applyAlignment="1">
      <alignment horizontal="center" vertical="top" wrapText="1"/>
    </xf>
    <xf numFmtId="49" fontId="10" fillId="4" borderId="3" xfId="3" applyNumberFormat="1" applyFont="1" applyFill="1" applyBorder="1" applyAlignment="1">
      <alignment horizontal="center" vertical="top" wrapText="1"/>
    </xf>
    <xf numFmtId="49" fontId="10" fillId="4" borderId="15" xfId="3" applyNumberFormat="1" applyFont="1" applyFill="1" applyBorder="1" applyAlignment="1">
      <alignment horizontal="center" vertical="top" wrapText="1"/>
    </xf>
    <xf numFmtId="49" fontId="10" fillId="4" borderId="16" xfId="3" applyNumberFormat="1" applyFont="1" applyFill="1" applyBorder="1" applyAlignment="1">
      <alignment horizontal="center" vertical="top" wrapText="1"/>
    </xf>
    <xf numFmtId="0" fontId="4" fillId="5" borderId="11" xfId="3" applyFont="1" applyFill="1" applyBorder="1" applyAlignment="1">
      <alignment horizontal="right" vertical="center" wrapText="1"/>
    </xf>
    <xf numFmtId="9" fontId="11" fillId="5" borderId="12" xfId="4" applyNumberFormat="1" applyFont="1" applyFill="1" applyBorder="1" applyAlignment="1">
      <alignment horizontal="center" vertical="center" wrapText="1" readingOrder="2"/>
    </xf>
    <xf numFmtId="9" fontId="11" fillId="5" borderId="17" xfId="4" applyNumberFormat="1" applyFont="1" applyFill="1" applyBorder="1" applyAlignment="1">
      <alignment horizontal="center" vertical="center" wrapText="1" readingOrder="2"/>
    </xf>
    <xf numFmtId="0" fontId="10" fillId="0" borderId="0" xfId="3" applyFont="1" applyAlignment="1">
      <alignment horizontal="right" readingOrder="2"/>
    </xf>
    <xf numFmtId="0" fontId="4" fillId="0" borderId="0" xfId="3" applyFont="1" applyAlignment="1">
      <alignment horizontal="right" wrapText="1" readingOrder="2"/>
    </xf>
    <xf numFmtId="0" fontId="10" fillId="0" borderId="0" xfId="3" applyFont="1" applyAlignment="1">
      <alignment horizontal="right" readingOrder="2"/>
    </xf>
    <xf numFmtId="0" fontId="2" fillId="0" borderId="0" xfId="3"/>
    <xf numFmtId="0" fontId="10" fillId="4" borderId="6" xfId="3" applyFont="1" applyFill="1" applyBorder="1" applyAlignment="1">
      <alignment vertical="top" wrapText="1"/>
    </xf>
    <xf numFmtId="0" fontId="10" fillId="4" borderId="7" xfId="3" applyFont="1" applyFill="1" applyBorder="1" applyAlignment="1">
      <alignment horizontal="center" vertical="top" wrapText="1"/>
    </xf>
    <xf numFmtId="0" fontId="10" fillId="4" borderId="15" xfId="3" applyFont="1" applyFill="1" applyBorder="1" applyAlignment="1">
      <alignment horizontal="center" vertical="top" wrapText="1" readingOrder="2"/>
    </xf>
    <xf numFmtId="164" fontId="10" fillId="4" borderId="12" xfId="3" applyNumberFormat="1" applyFont="1" applyFill="1" applyBorder="1" applyAlignment="1">
      <alignment horizontal="center" vertical="top" wrapText="1"/>
    </xf>
    <xf numFmtId="9" fontId="4" fillId="0" borderId="0" xfId="3" applyNumberFormat="1" applyFont="1"/>
    <xf numFmtId="0" fontId="4" fillId="0" borderId="0" xfId="3" applyFont="1" applyAlignment="1">
      <alignment horizontal="right" readingOrder="2"/>
    </xf>
    <xf numFmtId="0" fontId="2" fillId="0" borderId="0" xfId="3" applyAlignment="1">
      <alignment horizontal="right" readingOrder="2"/>
    </xf>
  </cellXfs>
  <cellStyles count="5">
    <cellStyle name="Normal" xfId="0" builtinId="0"/>
    <cellStyle name="Normal 2" xfId="3" xr:uid="{7D1D68B6-7BDC-4283-8F4E-282F32AD2E6F}"/>
    <cellStyle name="Normal_Aform4v2" xfId="2" xr:uid="{B164D89A-CB00-4732-846C-A1F2121A5EA7}"/>
    <cellStyle name="Normal_Aform4v2 2" xfId="4" xr:uid="{126F4000-3CD4-4BC1-9D10-B2413FA4D358}"/>
    <cellStyle name="היפר-קישור"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etunim_520030990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sheetData sheetId="1">
        <row r="13">
          <cell r="B13" t="str">
            <v>החברה המנהלת של מינהל קרן ההשתלמות לפקידים עובדי המנהל והשירותים בע"מ</v>
          </cell>
          <cell r="F13">
            <v>2021</v>
          </cell>
          <cell r="Z13" t="str">
            <v xml:space="preserve">הנתונים ביחידות בודדות לשנת </v>
          </cell>
        </row>
        <row r="30">
          <cell r="B30" t="str">
            <v>נספח ב4 - מדדי בקשות למשיכת כספים או לקבלת קצבת זקנה (גמל)</v>
          </cell>
        </row>
        <row r="33">
          <cell r="B33" t="str">
            <v>נספח ב5 - מדדי בקשות להעברת כספים בין קופות גמל או בין מסלולי השקעה (גמל)</v>
          </cell>
        </row>
      </sheetData>
      <sheetData sheetId="2"/>
      <sheetData sheetId="3"/>
      <sheetData sheetId="4"/>
      <sheetData sheetId="5"/>
      <sheetData sheetId="6"/>
      <sheetData sheetId="7"/>
      <sheetData sheetId="8"/>
      <sheetData sheetId="9">
        <row r="14">
          <cell r="K14">
            <v>0</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82D3A-93B6-4CDC-A718-C6692E1C5FCC}">
  <dimension ref="B1:W16"/>
  <sheetViews>
    <sheetView rightToLeft="1" workbookViewId="0">
      <selection activeCell="B22" sqref="B22"/>
    </sheetView>
  </sheetViews>
  <sheetFormatPr defaultColWidth="5.90625" defaultRowHeight="12.75" x14ac:dyDescent="0.2"/>
  <cols>
    <col min="1" max="1" width="1" style="2" customWidth="1"/>
    <col min="2" max="2" width="13.36328125" style="2" customWidth="1"/>
    <col min="3" max="23" width="3.81640625" style="2" customWidth="1"/>
    <col min="24" max="16384" width="5.90625" style="2"/>
  </cols>
  <sheetData>
    <row r="1" spans="2:23" ht="18.75" x14ac:dyDescent="0.3">
      <c r="B1" s="1" t="str">
        <f>[1]הוראות!B33</f>
        <v>נספח ב5 - מדדי בקשות להעברת כספים בין קופות גמל או בין מסלולי השקעה (גמל)</v>
      </c>
    </row>
    <row r="2" spans="2:23" ht="20.25" x14ac:dyDescent="0.2">
      <c r="B2" s="3" t="str">
        <f>[1]הוראות!B13</f>
        <v>החברה המנהלת של מינהל קרן ההשתלמות לפקידים עובדי המנהל והשירותים בע"מ</v>
      </c>
    </row>
    <row r="3" spans="2:23" ht="15.75" x14ac:dyDescent="0.25">
      <c r="B3" s="4" t="str">
        <f>CONCATENATE([1]הוראות!Z13,[1]הוראות!F13)</f>
        <v>הנתונים ביחידות בודדות לשנת 2021</v>
      </c>
    </row>
    <row r="4" spans="2:23" ht="18.75" x14ac:dyDescent="0.3">
      <c r="B4" s="5" t="s">
        <v>0</v>
      </c>
      <c r="I4" s="6" t="s">
        <v>1</v>
      </c>
    </row>
    <row r="5" spans="2:23" ht="15" x14ac:dyDescent="0.2">
      <c r="B5" s="7"/>
    </row>
    <row r="7" spans="2:23" x14ac:dyDescent="0.2">
      <c r="B7" s="8" t="s">
        <v>2</v>
      </c>
      <c r="C7" s="9" t="s">
        <v>3</v>
      </c>
      <c r="D7" s="10"/>
      <c r="E7" s="10"/>
      <c r="F7" s="10"/>
      <c r="G7" s="10"/>
      <c r="H7" s="10"/>
      <c r="I7" s="11"/>
      <c r="J7" s="9" t="s">
        <v>4</v>
      </c>
      <c r="K7" s="10"/>
      <c r="L7" s="10"/>
      <c r="M7" s="10"/>
      <c r="N7" s="10"/>
      <c r="O7" s="10"/>
      <c r="P7" s="11"/>
      <c r="Q7" s="9" t="s">
        <v>5</v>
      </c>
      <c r="R7" s="10"/>
      <c r="S7" s="10"/>
      <c r="T7" s="10"/>
      <c r="U7" s="10"/>
      <c r="V7" s="10"/>
      <c r="W7" s="11"/>
    </row>
    <row r="8" spans="2:23" ht="38.25" x14ac:dyDescent="0.2">
      <c r="B8" s="12"/>
      <c r="C8" s="13" t="s">
        <v>6</v>
      </c>
      <c r="D8" s="14" t="s">
        <v>7</v>
      </c>
      <c r="E8" s="14" t="s">
        <v>8</v>
      </c>
      <c r="F8" s="14" t="s">
        <v>9</v>
      </c>
      <c r="G8" s="14" t="s">
        <v>10</v>
      </c>
      <c r="H8" s="15" t="s">
        <v>11</v>
      </c>
      <c r="I8" s="16" t="s">
        <v>12</v>
      </c>
      <c r="J8" s="17" t="s">
        <v>6</v>
      </c>
      <c r="K8" s="14" t="s">
        <v>13</v>
      </c>
      <c r="L8" s="14" t="s">
        <v>14</v>
      </c>
      <c r="M8" s="14" t="s">
        <v>15</v>
      </c>
      <c r="N8" s="14" t="s">
        <v>16</v>
      </c>
      <c r="O8" s="15" t="s">
        <v>17</v>
      </c>
      <c r="P8" s="16" t="s">
        <v>18</v>
      </c>
      <c r="Q8" s="17" t="s">
        <v>6</v>
      </c>
      <c r="R8" s="14" t="s">
        <v>13</v>
      </c>
      <c r="S8" s="14" t="s">
        <v>14</v>
      </c>
      <c r="T8" s="14" t="s">
        <v>15</v>
      </c>
      <c r="U8" s="14" t="s">
        <v>16</v>
      </c>
      <c r="V8" s="15" t="s">
        <v>17</v>
      </c>
      <c r="W8" s="16" t="s">
        <v>18</v>
      </c>
    </row>
    <row r="9" spans="2:23" x14ac:dyDescent="0.2">
      <c r="B9" s="18"/>
      <c r="C9" s="19" t="s">
        <v>19</v>
      </c>
      <c r="D9" s="20" t="s">
        <v>20</v>
      </c>
      <c r="E9" s="21" t="s">
        <v>21</v>
      </c>
      <c r="F9" s="20" t="s">
        <v>22</v>
      </c>
      <c r="G9" s="20" t="s">
        <v>23</v>
      </c>
      <c r="H9" s="22" t="s">
        <v>24</v>
      </c>
      <c r="I9" s="23" t="s">
        <v>25</v>
      </c>
      <c r="J9" s="24" t="s">
        <v>26</v>
      </c>
      <c r="K9" s="20" t="s">
        <v>27</v>
      </c>
      <c r="L9" s="20" t="s">
        <v>28</v>
      </c>
      <c r="M9" s="24" t="s">
        <v>29</v>
      </c>
      <c r="N9" s="20" t="s">
        <v>30</v>
      </c>
      <c r="O9" s="22" t="s">
        <v>31</v>
      </c>
      <c r="P9" s="23" t="s">
        <v>32</v>
      </c>
      <c r="Q9" s="24" t="s">
        <v>33</v>
      </c>
      <c r="R9" s="20" t="s">
        <v>34</v>
      </c>
      <c r="S9" s="21" t="s">
        <v>35</v>
      </c>
      <c r="T9" s="20" t="s">
        <v>36</v>
      </c>
      <c r="U9" s="20" t="s">
        <v>37</v>
      </c>
      <c r="V9" s="22" t="s">
        <v>38</v>
      </c>
      <c r="W9" s="23" t="s">
        <v>39</v>
      </c>
    </row>
    <row r="10" spans="2:23" ht="25.5" x14ac:dyDescent="0.2">
      <c r="B10" s="25" t="s">
        <v>40</v>
      </c>
      <c r="C10" s="26">
        <v>1</v>
      </c>
      <c r="D10" s="26">
        <v>0</v>
      </c>
      <c r="E10" s="26">
        <v>0.8523489932885906</v>
      </c>
      <c r="F10" s="26">
        <v>0.14317673378076062</v>
      </c>
      <c r="G10" s="26">
        <v>4.4742729306487695E-3</v>
      </c>
      <c r="H10" s="26">
        <v>0</v>
      </c>
      <c r="I10" s="26">
        <v>0</v>
      </c>
      <c r="J10" s="26">
        <v>1</v>
      </c>
      <c r="K10" s="26">
        <v>0.18949044585987262</v>
      </c>
      <c r="L10" s="26">
        <v>2.7070063694267517E-2</v>
      </c>
      <c r="M10" s="26">
        <v>1.4331210191082803E-2</v>
      </c>
      <c r="N10" s="26">
        <v>2.2292993630573247E-2</v>
      </c>
      <c r="O10" s="26">
        <v>7.32484076433121E-2</v>
      </c>
      <c r="P10" s="26">
        <v>0.67356687898089174</v>
      </c>
      <c r="Q10" s="26">
        <v>1</v>
      </c>
      <c r="R10" s="26">
        <v>0.45238095238095238</v>
      </c>
      <c r="S10" s="26">
        <v>0.42857142857142855</v>
      </c>
      <c r="T10" s="26">
        <v>0.11904761904761904</v>
      </c>
      <c r="U10" s="26">
        <v>0</v>
      </c>
      <c r="V10" s="26">
        <v>0</v>
      </c>
      <c r="W10" s="27">
        <v>0</v>
      </c>
    </row>
    <row r="12" spans="2:23" x14ac:dyDescent="0.2">
      <c r="B12" s="28" t="s">
        <v>41</v>
      </c>
      <c r="C12" s="28"/>
      <c r="D12" s="28"/>
      <c r="E12" s="28"/>
      <c r="F12" s="28"/>
      <c r="G12" s="28"/>
      <c r="H12" s="28"/>
      <c r="I12" s="28"/>
      <c r="J12" s="28"/>
      <c r="K12" s="28"/>
      <c r="L12" s="28"/>
      <c r="M12" s="28"/>
      <c r="N12" s="28"/>
      <c r="O12" s="28"/>
      <c r="P12" s="28"/>
    </row>
    <row r="13" spans="2:23" x14ac:dyDescent="0.2">
      <c r="B13" s="29" t="s">
        <v>42</v>
      </c>
      <c r="C13" s="29"/>
      <c r="D13" s="29"/>
      <c r="E13" s="29"/>
      <c r="F13" s="29"/>
      <c r="G13" s="29"/>
      <c r="H13" s="29"/>
      <c r="I13" s="29"/>
      <c r="J13" s="29"/>
      <c r="K13" s="29"/>
      <c r="L13" s="29"/>
      <c r="M13" s="29"/>
      <c r="N13" s="29"/>
      <c r="O13" s="29"/>
      <c r="P13" s="29"/>
    </row>
    <row r="14" spans="2:23" x14ac:dyDescent="0.2">
      <c r="B14" s="29" t="s">
        <v>43</v>
      </c>
      <c r="C14" s="29"/>
      <c r="D14" s="29"/>
      <c r="E14" s="29"/>
      <c r="F14" s="29"/>
      <c r="G14" s="29"/>
      <c r="H14" s="29"/>
      <c r="I14" s="29"/>
      <c r="J14" s="29"/>
      <c r="K14" s="29"/>
      <c r="L14" s="29"/>
      <c r="M14" s="29"/>
      <c r="N14" s="29"/>
      <c r="O14" s="29"/>
      <c r="P14" s="29"/>
    </row>
    <row r="15" spans="2:23" x14ac:dyDescent="0.2">
      <c r="B15" s="29" t="s">
        <v>44</v>
      </c>
      <c r="C15" s="29"/>
      <c r="D15" s="29"/>
      <c r="E15" s="29"/>
      <c r="F15" s="29"/>
      <c r="G15" s="29"/>
      <c r="H15" s="29"/>
      <c r="I15" s="29"/>
      <c r="J15" s="29"/>
      <c r="K15" s="29"/>
      <c r="L15" s="29"/>
      <c r="M15" s="29"/>
      <c r="N15" s="29"/>
      <c r="O15" s="29"/>
      <c r="P15" s="29"/>
    </row>
    <row r="16" spans="2:23" x14ac:dyDescent="0.2">
      <c r="B16" s="29" t="s">
        <v>45</v>
      </c>
      <c r="C16" s="29"/>
      <c r="D16" s="29"/>
      <c r="E16" s="29"/>
      <c r="F16" s="29"/>
      <c r="G16" s="29"/>
      <c r="H16" s="29"/>
      <c r="I16" s="29"/>
      <c r="J16" s="29"/>
      <c r="K16" s="29"/>
      <c r="L16" s="29"/>
      <c r="M16" s="29"/>
      <c r="N16" s="29"/>
      <c r="O16" s="29"/>
      <c r="P16" s="29"/>
    </row>
  </sheetData>
  <mergeCells count="9">
    <mergeCell ref="B14:P14"/>
    <mergeCell ref="B15:P15"/>
    <mergeCell ref="B16:P16"/>
    <mergeCell ref="B7:B9"/>
    <mergeCell ref="C7:I7"/>
    <mergeCell ref="J7:P7"/>
    <mergeCell ref="Q7:W7"/>
    <mergeCell ref="B12:P12"/>
    <mergeCell ref="B13:P13"/>
  </mergeCells>
  <hyperlinks>
    <hyperlink ref="B4" location="הוראות!A1" display="חזרה" xr:uid="{10181B21-7CD5-4390-95CE-3245794F214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BFA53-977A-4BC0-8559-0B12D993BACF}">
  <dimension ref="B1:P16"/>
  <sheetViews>
    <sheetView rightToLeft="1" tabSelected="1" workbookViewId="0">
      <selection activeCell="D21" sqref="D21:D22"/>
    </sheetView>
  </sheetViews>
  <sheetFormatPr defaultColWidth="5.90625" defaultRowHeight="12.75" x14ac:dyDescent="0.2"/>
  <cols>
    <col min="1" max="1" width="1.54296875" style="31" customWidth="1"/>
    <col min="2" max="2" width="13.36328125" style="31" customWidth="1"/>
    <col min="3" max="8" width="4" style="31" customWidth="1"/>
    <col min="9" max="9" width="4.7265625" style="31" customWidth="1"/>
    <col min="10" max="10" width="4.453125" style="31" customWidth="1"/>
    <col min="11" max="15" width="3.6328125" style="31" customWidth="1"/>
    <col min="16" max="16" width="4.90625" style="31" customWidth="1"/>
    <col min="17" max="16384" width="5.90625" style="31"/>
  </cols>
  <sheetData>
    <row r="1" spans="2:16" ht="18.75" x14ac:dyDescent="0.3">
      <c r="B1" s="1" t="str">
        <f>[1]הוראות!B30</f>
        <v>נספח ב4 - מדדי בקשות למשיכת כספים או לקבלת קצבת זקנה (גמל)</v>
      </c>
      <c r="C1" s="2"/>
      <c r="D1" s="2"/>
      <c r="E1" s="2"/>
      <c r="F1" s="2"/>
      <c r="G1" s="2"/>
      <c r="H1" s="2"/>
      <c r="I1" s="2"/>
      <c r="J1" s="2"/>
      <c r="K1" s="2"/>
      <c r="L1" s="2"/>
      <c r="M1" s="2"/>
      <c r="N1" s="2"/>
      <c r="O1" s="2"/>
      <c r="P1" s="2"/>
    </row>
    <row r="2" spans="2:16" ht="20.25" x14ac:dyDescent="0.2">
      <c r="B2" s="3" t="str">
        <f>[1]הוראות!B13</f>
        <v>החברה המנהלת של מינהל קרן ההשתלמות לפקידים עובדי המנהל והשירותים בע"מ</v>
      </c>
      <c r="C2" s="2"/>
      <c r="D2" s="2"/>
      <c r="E2" s="2"/>
      <c r="F2" s="2"/>
      <c r="G2" s="2"/>
      <c r="H2" s="2"/>
      <c r="I2" s="2"/>
      <c r="J2" s="2"/>
      <c r="K2" s="2"/>
      <c r="L2" s="2"/>
      <c r="M2" s="2"/>
      <c r="N2" s="2"/>
      <c r="O2" s="2"/>
      <c r="P2" s="2"/>
    </row>
    <row r="3" spans="2:16" ht="15.75" x14ac:dyDescent="0.25">
      <c r="B3" s="4" t="str">
        <f>CONCATENATE([1]הוראות!Z13,[1]הוראות!F13)</f>
        <v>הנתונים ביחידות בודדות לשנת 2021</v>
      </c>
      <c r="C3" s="2"/>
      <c r="D3" s="2"/>
      <c r="E3" s="2"/>
      <c r="F3" s="2"/>
      <c r="G3" s="2"/>
      <c r="H3" s="2"/>
      <c r="I3" s="2"/>
      <c r="J3" s="2"/>
      <c r="K3" s="2"/>
      <c r="L3" s="2"/>
      <c r="M3" s="2"/>
      <c r="N3" s="2"/>
      <c r="O3" s="2"/>
      <c r="P3" s="2"/>
    </row>
    <row r="4" spans="2:16" ht="18.75" x14ac:dyDescent="0.3">
      <c r="B4" s="5" t="s">
        <v>0</v>
      </c>
      <c r="C4" s="2"/>
      <c r="D4" s="2"/>
      <c r="E4" s="6" t="s">
        <v>46</v>
      </c>
      <c r="F4" s="2"/>
      <c r="G4" s="2"/>
      <c r="H4" s="2"/>
      <c r="I4" s="2"/>
      <c r="J4" s="2"/>
      <c r="K4" s="2"/>
      <c r="L4" s="2"/>
      <c r="M4" s="2"/>
      <c r="N4" s="2"/>
      <c r="O4" s="2"/>
      <c r="P4" s="2"/>
    </row>
    <row r="5" spans="2:16" ht="15" x14ac:dyDescent="0.2">
      <c r="B5" s="7"/>
      <c r="C5" s="2"/>
      <c r="D5" s="2"/>
      <c r="E5" s="2"/>
      <c r="F5" s="2"/>
      <c r="G5" s="2"/>
      <c r="H5" s="2"/>
      <c r="I5" s="2"/>
      <c r="J5" s="2"/>
      <c r="K5" s="2"/>
      <c r="L5" s="2"/>
      <c r="M5" s="2"/>
      <c r="N5" s="2"/>
      <c r="O5" s="2"/>
      <c r="P5" s="2"/>
    </row>
    <row r="6" spans="2:16" x14ac:dyDescent="0.2">
      <c r="B6" s="2"/>
      <c r="C6" s="2"/>
      <c r="D6" s="2"/>
      <c r="E6" s="2"/>
      <c r="F6" s="2"/>
      <c r="G6" s="2"/>
      <c r="H6" s="2"/>
      <c r="I6" s="2"/>
      <c r="J6" s="2"/>
      <c r="K6" s="2"/>
      <c r="L6" s="2"/>
      <c r="M6" s="2"/>
      <c r="N6" s="2"/>
      <c r="O6" s="2"/>
      <c r="P6" s="2"/>
    </row>
    <row r="7" spans="2:16" x14ac:dyDescent="0.2">
      <c r="B7" s="8" t="s">
        <v>2</v>
      </c>
      <c r="C7" s="9" t="s">
        <v>47</v>
      </c>
      <c r="D7" s="10"/>
      <c r="E7" s="10"/>
      <c r="F7" s="10"/>
      <c r="G7" s="10"/>
      <c r="H7" s="10"/>
      <c r="I7" s="11"/>
      <c r="J7" s="9" t="s">
        <v>48</v>
      </c>
      <c r="K7" s="10"/>
      <c r="L7" s="10"/>
      <c r="M7" s="10"/>
      <c r="N7" s="10"/>
      <c r="O7" s="10"/>
      <c r="P7" s="11"/>
    </row>
    <row r="8" spans="2:16" ht="25.5" x14ac:dyDescent="0.2">
      <c r="B8" s="12"/>
      <c r="C8" s="32" t="s">
        <v>6</v>
      </c>
      <c r="D8" s="33" t="s">
        <v>7</v>
      </c>
      <c r="E8" s="14" t="s">
        <v>15</v>
      </c>
      <c r="F8" s="14" t="s">
        <v>16</v>
      </c>
      <c r="G8" s="14" t="s">
        <v>17</v>
      </c>
      <c r="H8" s="15" t="s">
        <v>49</v>
      </c>
      <c r="I8" s="34" t="s">
        <v>50</v>
      </c>
      <c r="J8" s="13" t="str">
        <f>C8</f>
        <v>סה"כ</v>
      </c>
      <c r="K8" s="33" t="s">
        <v>7</v>
      </c>
      <c r="L8" s="14" t="s">
        <v>15</v>
      </c>
      <c r="M8" s="14" t="s">
        <v>51</v>
      </c>
      <c r="N8" s="14" t="s">
        <v>49</v>
      </c>
      <c r="O8" s="15" t="s">
        <v>52</v>
      </c>
      <c r="P8" s="34" t="s">
        <v>53</v>
      </c>
    </row>
    <row r="9" spans="2:16" x14ac:dyDescent="0.2">
      <c r="B9" s="18"/>
      <c r="C9" s="35" t="s">
        <v>19</v>
      </c>
      <c r="D9" s="20" t="s">
        <v>20</v>
      </c>
      <c r="E9" s="20" t="s">
        <v>21</v>
      </c>
      <c r="F9" s="20" t="s">
        <v>22</v>
      </c>
      <c r="G9" s="20" t="s">
        <v>23</v>
      </c>
      <c r="H9" s="21" t="s">
        <v>24</v>
      </c>
      <c r="I9" s="23" t="s">
        <v>25</v>
      </c>
      <c r="J9" s="19" t="s">
        <v>26</v>
      </c>
      <c r="K9" s="20" t="s">
        <v>27</v>
      </c>
      <c r="L9" s="20" t="s">
        <v>28</v>
      </c>
      <c r="M9" s="24" t="s">
        <v>29</v>
      </c>
      <c r="N9" s="21" t="s">
        <v>30</v>
      </c>
      <c r="O9" s="21" t="s">
        <v>31</v>
      </c>
      <c r="P9" s="23" t="s">
        <v>32</v>
      </c>
    </row>
    <row r="10" spans="2:16" ht="25.5" x14ac:dyDescent="0.2">
      <c r="B10" s="25" t="s">
        <v>40</v>
      </c>
      <c r="C10" s="26">
        <v>1</v>
      </c>
      <c r="D10" s="26">
        <v>0.26320845341018251</v>
      </c>
      <c r="E10" s="26">
        <v>0.6705091258405379</v>
      </c>
      <c r="F10" s="26">
        <v>6.0518731988472622E-2</v>
      </c>
      <c r="G10" s="26">
        <v>5.763688760806916E-3</v>
      </c>
      <c r="H10" s="26">
        <v>0</v>
      </c>
      <c r="I10" s="26">
        <v>0</v>
      </c>
      <c r="J10" s="26" t="str">
        <f>IF('[1]נספח א4 - G'!$K$14=0,"",'[1]נספח א4 - G'!K14/'[1]נספח א4 - G'!$K$14)</f>
        <v/>
      </c>
      <c r="K10" s="26" t="str">
        <f>IF('[1]נספח א4 - G'!$K$14=0,"",'[1]נספח א4 - G'!L14/'[1]נספח א4 - G'!$K$14)</f>
        <v/>
      </c>
      <c r="L10" s="26" t="str">
        <f>IF('[1]נספח א4 - G'!$K$14=0,"",'[1]נספח א4 - G'!M14/'[1]נספח א4 - G'!$K$14)</f>
        <v/>
      </c>
      <c r="M10" s="26" t="str">
        <f>IF('[1]נספח א4 - G'!$K$14=0,"",'[1]נספח א4 - G'!N14/'[1]נספח א4 - G'!$K$14)</f>
        <v/>
      </c>
      <c r="N10" s="26" t="str">
        <f>IF('[1]נספח א4 - G'!$K$14=0,"",'[1]נספח א4 - G'!O14/'[1]נספח א4 - G'!$K$14)</f>
        <v/>
      </c>
      <c r="O10" s="26" t="str">
        <f>IF('[1]נספח א4 - G'!$K$14=0,"",'[1]נספח א4 - G'!P14/'[1]נספח א4 - G'!$K$14)</f>
        <v/>
      </c>
      <c r="P10" s="27" t="str">
        <f>IF('[1]נספח א4 - G'!$K$14=0,"",'[1]נספח א4 - G'!Q14/'[1]נספח א4 - G'!$K$14)</f>
        <v/>
      </c>
    </row>
    <row r="11" spans="2:16" x14ac:dyDescent="0.2">
      <c r="B11" s="2"/>
      <c r="C11" s="2"/>
      <c r="D11" s="2"/>
      <c r="E11" s="2"/>
      <c r="F11" s="2"/>
      <c r="G11" s="2"/>
      <c r="H11" s="2"/>
      <c r="I11" s="36"/>
      <c r="J11" s="2"/>
      <c r="K11" s="2"/>
      <c r="L11" s="2"/>
      <c r="M11" s="2"/>
      <c r="N11" s="2"/>
      <c r="O11" s="2"/>
      <c r="P11" s="2"/>
    </row>
    <row r="12" spans="2:16" x14ac:dyDescent="0.2">
      <c r="B12" s="30" t="s">
        <v>41</v>
      </c>
      <c r="C12" s="37"/>
      <c r="D12" s="37"/>
      <c r="E12" s="37"/>
      <c r="F12" s="37"/>
      <c r="G12" s="37"/>
      <c r="H12" s="37"/>
      <c r="I12" s="37"/>
      <c r="J12" s="37"/>
      <c r="K12" s="37"/>
      <c r="L12" s="37"/>
      <c r="M12" s="37"/>
      <c r="N12" s="37"/>
      <c r="O12" s="37"/>
    </row>
    <row r="13" spans="2:16" x14ac:dyDescent="0.2">
      <c r="B13" s="29" t="s">
        <v>42</v>
      </c>
      <c r="C13" s="29"/>
      <c r="D13" s="29"/>
      <c r="E13" s="29"/>
      <c r="F13" s="29"/>
      <c r="G13" s="29"/>
      <c r="H13" s="29"/>
      <c r="I13" s="29"/>
      <c r="J13" s="29"/>
      <c r="K13" s="29"/>
      <c r="L13" s="29"/>
      <c r="M13" s="29"/>
      <c r="N13" s="29"/>
      <c r="O13" s="29"/>
      <c r="P13" s="29"/>
    </row>
    <row r="14" spans="2:16" x14ac:dyDescent="0.2">
      <c r="B14" s="29" t="s">
        <v>54</v>
      </c>
      <c r="C14" s="29"/>
      <c r="D14" s="29"/>
      <c r="E14" s="29"/>
      <c r="F14" s="29"/>
      <c r="G14" s="29"/>
      <c r="H14" s="29"/>
      <c r="I14" s="29"/>
      <c r="J14" s="29"/>
      <c r="K14" s="29"/>
      <c r="L14" s="29"/>
      <c r="M14" s="29"/>
      <c r="N14" s="29"/>
      <c r="O14" s="29"/>
      <c r="P14" s="29"/>
    </row>
    <row r="15" spans="2:16" x14ac:dyDescent="0.2">
      <c r="B15" s="29" t="s">
        <v>55</v>
      </c>
      <c r="C15" s="29"/>
      <c r="D15" s="29"/>
      <c r="E15" s="29"/>
      <c r="F15" s="29"/>
      <c r="G15" s="29"/>
      <c r="H15" s="29"/>
      <c r="I15" s="29"/>
      <c r="J15" s="29"/>
      <c r="K15" s="29"/>
      <c r="L15" s="29"/>
      <c r="M15" s="29"/>
      <c r="N15" s="29"/>
      <c r="O15" s="29"/>
      <c r="P15" s="29"/>
    </row>
    <row r="16" spans="2:16" x14ac:dyDescent="0.2">
      <c r="B16" s="38"/>
    </row>
  </sheetData>
  <mergeCells count="6">
    <mergeCell ref="B7:B9"/>
    <mergeCell ref="C7:I7"/>
    <mergeCell ref="J7:P7"/>
    <mergeCell ref="B13:P13"/>
    <mergeCell ref="B14:P14"/>
    <mergeCell ref="B15:P15"/>
  </mergeCells>
  <hyperlinks>
    <hyperlink ref="B4" location="הוראות!A1" display="חזרה" xr:uid="{A2DAB5C6-DB4F-46B1-B40A-9F0B36F00C7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2</vt:i4>
      </vt:variant>
    </vt:vector>
  </HeadingPairs>
  <TitlesOfParts>
    <vt:vector size="2" baseType="lpstr">
      <vt:lpstr>נספח ב5 - G</vt:lpstr>
      <vt:lpstr>נספח ב4 - 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limor</dc:creator>
  <cp:lastModifiedBy>limor</cp:lastModifiedBy>
  <dcterms:created xsi:type="dcterms:W3CDTF">2022-02-01T10:21:32Z</dcterms:created>
  <dcterms:modified xsi:type="dcterms:W3CDTF">2022-02-01T10:24:50Z</dcterms:modified>
</cp:coreProperties>
</file>